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9870" windowHeight="8010"/>
  </bookViews>
  <sheets>
    <sheet name="Лист1" sheetId="1" r:id="rId1"/>
  </sheets>
  <definedNames>
    <definedName name="_xlnm.Print_Area" localSheetId="0">Лист1!$A$1:$L$42</definedName>
  </definedNames>
  <calcPr calcId="162913"/>
</workbook>
</file>

<file path=xl/calcChain.xml><?xml version="1.0" encoding="utf-8"?>
<calcChain xmlns="http://schemas.openxmlformats.org/spreadsheetml/2006/main">
  <c r="H11" i="1"/>
  <c r="K39"/>
  <c r="K20" l="1"/>
  <c r="K38" l="1"/>
  <c r="K19" l="1"/>
  <c r="K25"/>
  <c r="K26"/>
  <c r="K30" l="1"/>
  <c r="I11"/>
  <c r="J11"/>
  <c r="K11" l="1"/>
  <c r="K36"/>
  <c r="K37"/>
  <c r="K24"/>
  <c r="K23"/>
  <c r="K15" l="1"/>
  <c r="H14"/>
  <c r="J14"/>
  <c r="I14"/>
  <c r="K32"/>
  <c r="K21" l="1"/>
  <c r="K31"/>
  <c r="K33"/>
  <c r="K34"/>
  <c r="K35" l="1"/>
  <c r="K14" l="1"/>
  <c r="K28"/>
</calcChain>
</file>

<file path=xl/sharedStrings.xml><?xml version="1.0" encoding="utf-8"?>
<sst xmlns="http://schemas.openxmlformats.org/spreadsheetml/2006/main" count="172" uniqueCount="84">
  <si>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</si>
  <si>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</si>
  <si>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</si>
  <si>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</si>
  <si>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</si>
  <si>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</si>
  <si>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033</t>
  </si>
  <si>
    <t xml:space="preserve">Стабильное функционирование учреждения </t>
  </si>
  <si>
    <t xml:space="preserve">Цель подпрограммы
«Формирование цельной системы подготовки спортивного резерва»
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</si>
  <si>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</si>
  <si>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</si>
  <si>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611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</si>
  <si>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</si>
  <si>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</si>
  <si>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№ п/п</t>
  </si>
  <si>
    <t>Отдел спорта и молодежной политики Администрации города Шарыпово</t>
  </si>
  <si>
    <t>611, 612</t>
  </si>
  <si>
    <t>0620010220</t>
  </si>
  <si>
    <t>0620026540</t>
  </si>
  <si>
    <t>11 01</t>
  </si>
  <si>
    <t>Внебюджетные источники</t>
  </si>
  <si>
    <t>Перечень мероприятий подпрограммы "Развитие детско-юношеского спорта и системы подготовки спортивного резерва"</t>
  </si>
  <si>
    <t>Расходы по годам реализации подпрограммы, тыс. рублей</t>
  </si>
  <si>
    <t>0620085430</t>
  </si>
  <si>
    <t>0620085440</t>
  </si>
  <si>
    <t>0620085280</t>
  </si>
  <si>
    <t>Цели, задачи, мероприятия подпрограммы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</si>
  <si>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</si>
  <si>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Подпрограмма № 2 "Развитие детско-юношеского спорта и системы подготовки спортивного резерва"</t>
  </si>
  <si>
    <t>Х</t>
  </si>
  <si>
    <t xml:space="preserve">Задача 2 Развитие кадровой политики подготовки спортивного резерва.
</t>
  </si>
  <si>
    <t>Цель подпрограммы: формирование системы подготовки спортивного резерва</t>
  </si>
  <si>
    <t>1.</t>
  </si>
  <si>
    <t>1.1.</t>
  </si>
  <si>
    <t>1.2.</t>
  </si>
  <si>
    <t>1.3.</t>
  </si>
  <si>
    <t>1.4.</t>
  </si>
  <si>
    <t>1.5.</t>
  </si>
  <si>
    <t>1.8.</t>
  </si>
  <si>
    <t>1.9.</t>
  </si>
  <si>
    <t>Итого по подпрограмме:</t>
  </si>
  <si>
    <t>Всего расходные обязательства:</t>
  </si>
  <si>
    <t>0620010480</t>
  </si>
  <si>
    <t>Приложение № 2 к подпрограмме «Развитие детско-юношеского спорта и системы подготовки спортивного резерва», реализуемой в рамках муниципальной программы  «Развитие физической культуры и спорта в городе Шарыпово», утвержденной постановлением Администрации города Шарыпово 
от 04.10.2013 № 239</t>
  </si>
  <si>
    <t>0620075110, 062007511П</t>
  </si>
  <si>
    <t>0620010240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</si>
  <si>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(до 11163 рубля)</t>
  </si>
  <si>
    <t xml:space="preserve"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</t>
  </si>
  <si>
    <t>удалить</t>
  </si>
  <si>
    <t>06200S6540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</si>
  <si>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</si>
  <si>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</si>
  <si>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0620025200</t>
  </si>
  <si>
    <t>06200S6500</t>
  </si>
  <si>
    <t>Задача 1 Формирование единой системы поиска, выявления и поддержки одаренных детей, повышение качества управления подготовкой спортивного резерва.                                                                                                                                                                                                                                                                 Задача 2 Развитие кадровой политики подготовки спортивного резерва.                                                                                                                                                                        Задача 3 Совершенствование системы мероприятий, направленной на подготовку спортивного резерва и спортсменов высокого класса в соответствии с требованиями Федеральных стандартов спортивной подготовки по видам единоборств.</t>
  </si>
  <si>
    <t>0620085420, 062008542П 062008542В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</si>
  <si>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</si>
  <si>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 xml:space="preserve"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</si>
  <si>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 xml:space="preserve"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</si>
  <si>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</si>
  <si>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>0620010490</t>
  </si>
  <si>
    <t>062001048П</t>
  </si>
  <si>
    <t>0620010210      062001021Р</t>
  </si>
  <si>
    <t xml:space="preserve"> Подпрограмма №2  «Развитие детско-юношеского спорта и системы подготовки спортивного резерва»</t>
  </si>
  <si>
    <t xml:space="preserve">Задача 1 Формирование единой системы поиска, выявления и поддержки одаренных детей, повышение качества управления подготовкой спортивного резерва.   </t>
  </si>
  <si>
    <t>Задача 3 Совершенствование системы мероприятий, направленной на подготовку спортивного резерва и спортсменов высокого класса в соответствии с требованиями Федеральных стандартов спортивной подготовки по видам единоборств.</t>
  </si>
  <si>
    <t>2.1.</t>
  </si>
  <si>
    <t>3.1.</t>
  </si>
  <si>
    <t>3.2.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</si>
  <si>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</si>
  <si>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0620085420</t>
  </si>
  <si>
    <t>3.3.</t>
  </si>
  <si>
    <t>3.4.</t>
  </si>
  <si>
    <t>Софинансирование расходов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</si>
  <si>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</si>
  <si>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3.5.</t>
  </si>
  <si>
    <t>Субсидия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</si>
  <si>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Начальник ОСиМП                                                     Администрации города Шарыпово</t>
  </si>
  <si>
    <t xml:space="preserve">                                              Л.А.Когданина</t>
  </si>
  <si>
    <t>3.6.</t>
  </si>
  <si>
    <t>3.7.</t>
  </si>
  <si>
    <t>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</si>
  <si>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</si>
  <si>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Итого на очередной финансовый год и плановый период 2022-2024 годы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</si>
</sst>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view="pageBreakPreview" topLeftCell="A20" zoomScale="72" zoomScaleNormal="75" zoomScaleSheetLayoutView="72" workbookViewId="0">
      <selection activeCell="J56" sqref="J56"/>
    </sheetView>
  </sheetViews>
  <sheetFormatPr defaultColWidth="12.7109375" defaultRowHeight="15"/>
  <cols>
    <col min="1" max="1" width="6.5703125" style="1" customWidth="1"/>
    <col min="2" max="2" width="45.5703125" style="1" customWidth="1"/>
    <col min="3" max="3" width="14.42578125" style="1" customWidth="1"/>
    <col min="4" max="4" width="6.140625" style="1" customWidth="1"/>
    <col min="5" max="5" width="6.42578125" style="1" customWidth="1"/>
    <col min="6" max="6" width="14.28515625" style="1" customWidth="1"/>
    <col min="7" max="7" width="6.85546875" style="1" customWidth="1"/>
    <col min="8" max="10" width="10.7109375" style="1" customWidth="1"/>
    <col min="11" max="11" width="12.5703125" style="1" customWidth="1"/>
    <col min="12" max="12" width="24" style="1" customWidth="1"/>
    <col min="13" max="16384" width="12.7109375" style="1"/>
  </cols>
  <sheetData>
    <row r="1" spans="1:15" ht="30" hidden="1" customHeight="1">
      <c r="H1" s="2"/>
      <c r="I1" s="2"/>
      <c r="J1" s="2"/>
      <c r="K1" s="2"/>
      <c r="L1" s="2"/>
    </row>
    <row r="2" spans="1:15" ht="17.25" customHeight="1">
      <c r="H2" s="23" t="s">
        <v>43</v>
      </c>
      <c r="I2" s="23"/>
      <c r="J2" s="23"/>
      <c r="K2" s="23"/>
      <c r="L2" s="23"/>
    </row>
    <row r="3" spans="1:15" ht="86.25" customHeight="1">
      <c r="H3" s="23"/>
      <c r="I3" s="23"/>
      <c r="J3" s="23"/>
      <c r="K3" s="23"/>
      <c r="L3" s="23"/>
    </row>
    <row r="4" spans="1:15" ht="25.5" customHeight="1">
      <c r="A4" s="37" t="s">
        <v>21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5" ht="45" customHeight="1">
      <c r="A5" s="30" t="s">
        <v>14</v>
      </c>
      <c r="B5" s="30" t="s">
        <v>26</v>
      </c>
      <c r="C5" s="30" t="s">
        <v>0</v>
      </c>
      <c r="D5" s="24" t="s">
        <v>1</v>
      </c>
      <c r="E5" s="25"/>
      <c r="F5" s="25"/>
      <c r="G5" s="26"/>
      <c r="H5" s="25" t="s">
        <v>22</v>
      </c>
      <c r="I5" s="25"/>
      <c r="J5" s="25"/>
      <c r="K5" s="26"/>
      <c r="L5" s="30" t="s">
        <v>27</v>
      </c>
    </row>
    <row r="6" spans="1:15" ht="116.25" customHeight="1">
      <c r="A6" s="31"/>
      <c r="B6" s="31"/>
      <c r="C6" s="31"/>
      <c r="D6" s="3" t="s">
        <v>2</v>
      </c>
      <c r="E6" s="3" t="s">
        <v>3</v>
      </c>
      <c r="F6" s="3" t="s">
        <v>4</v>
      </c>
      <c r="G6" s="3" t="s">
        <v>5</v>
      </c>
      <c r="H6" s="3">
        <v>2022</v>
      </c>
      <c r="I6" s="3">
        <v>2023</v>
      </c>
      <c r="J6" s="3">
        <v>2024</v>
      </c>
      <c r="K6" s="3" t="s">
        <v>83</v>
      </c>
      <c r="L6" s="31"/>
    </row>
    <row r="7" spans="1:15" ht="58.5" hidden="1" customHeight="1">
      <c r="A7" s="3"/>
      <c r="B7" s="4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5" ht="93.75" hidden="1" customHeight="1">
      <c r="A8" s="3"/>
      <c r="B8" s="5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5" ht="24.75" customHeight="1">
      <c r="A9" s="3">
        <v>1</v>
      </c>
      <c r="B9" s="6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5" ht="46.5" customHeight="1">
      <c r="A10" s="38" t="s">
        <v>63</v>
      </c>
      <c r="B10" s="39"/>
      <c r="C10" s="40"/>
      <c r="D10" s="7"/>
      <c r="E10" s="7"/>
      <c r="F10" s="7"/>
      <c r="G10" s="7"/>
      <c r="H10" s="7"/>
      <c r="I10" s="7"/>
      <c r="J10" s="7"/>
      <c r="K10" s="7"/>
      <c r="L10" s="7"/>
    </row>
    <row r="11" spans="1:15" ht="46.5" customHeight="1">
      <c r="A11" s="3">
        <v>1</v>
      </c>
      <c r="B11" s="8" t="s">
        <v>40</v>
      </c>
      <c r="C11" s="9" t="s">
        <v>41</v>
      </c>
      <c r="D11" s="10" t="s">
        <v>29</v>
      </c>
      <c r="E11" s="10" t="s">
        <v>29</v>
      </c>
      <c r="F11" s="10" t="s">
        <v>29</v>
      </c>
      <c r="G11" s="10" t="s">
        <v>29</v>
      </c>
      <c r="H11" s="11">
        <f>H19+H20+H24+H25+H26+H28+H30+H31+H35+H36+H37+H38+H39</f>
        <v>12182.789999999999</v>
      </c>
      <c r="I11" s="11">
        <f>I19+I20+I24+I30+I31+I35</f>
        <v>12182.789999999999</v>
      </c>
      <c r="J11" s="11">
        <f>J19+J20+J24+J30+J31+J35</f>
        <v>12182.789999999999</v>
      </c>
      <c r="K11" s="11">
        <f>H11+I11+J11</f>
        <v>36548.369999999995</v>
      </c>
      <c r="L11" s="12"/>
      <c r="N11" s="1">
        <v>13163.01</v>
      </c>
      <c r="O11" s="1">
        <v>37528.589999999997</v>
      </c>
    </row>
    <row r="12" spans="1:15" ht="24" customHeight="1">
      <c r="A12" s="27" t="s">
        <v>31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</row>
    <row r="13" spans="1:15" ht="81.75" hidden="1" customHeight="1">
      <c r="A13" s="34" t="s">
        <v>54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6"/>
    </row>
    <row r="14" spans="1:15" ht="39.75" hidden="1" customHeight="1">
      <c r="A14" s="3" t="s">
        <v>32</v>
      </c>
      <c r="B14" s="32" t="s">
        <v>28</v>
      </c>
      <c r="C14" s="33"/>
      <c r="D14" s="10" t="s">
        <v>29</v>
      </c>
      <c r="E14" s="10" t="s">
        <v>29</v>
      </c>
      <c r="F14" s="10" t="s">
        <v>29</v>
      </c>
      <c r="G14" s="10" t="s">
        <v>29</v>
      </c>
      <c r="H14" s="11" t="e">
        <f>H17+H19+H20+H23+H27+H29+H31+H32+H33+H34+H35+H24+#REF!+0.01+H21+H22+#REF!+#REF!+#REF!+0.01+#REF!+H36+0.01</f>
        <v>#REF!</v>
      </c>
      <c r="I14" s="11" t="e">
        <f>I17+I19+I20+I23+I27+I29+I31+I32+I33+I34+I35+I24+#REF!+0.01+#REF!</f>
        <v>#REF!</v>
      </c>
      <c r="J14" s="11" t="e">
        <f>J17+J19+J20+J23+J27+J29+J31+J32+J33+J34+J35+J24+#REF!+0.01+#REF!</f>
        <v>#REF!</v>
      </c>
      <c r="K14" s="11" t="e">
        <f>K17+K19+K20+K23+K27+K29+K31+K32+K33+K34+K35+K24+#REF!+0.04+#REF!+#REF!+#REF!+#REF!+K36+0.01</f>
        <v>#REF!</v>
      </c>
      <c r="L14" s="12"/>
    </row>
    <row r="15" spans="1:15" s="13" customFormat="1" ht="44.25" hidden="1" customHeight="1">
      <c r="A15" s="3">
        <v>1</v>
      </c>
      <c r="B15" s="8" t="s">
        <v>40</v>
      </c>
      <c r="C15" s="9" t="s">
        <v>41</v>
      </c>
      <c r="D15" s="10" t="s">
        <v>29</v>
      </c>
      <c r="E15" s="10" t="s">
        <v>29</v>
      </c>
      <c r="F15" s="10" t="s">
        <v>29</v>
      </c>
      <c r="G15" s="10" t="s">
        <v>29</v>
      </c>
      <c r="H15" s="11">
        <v>11050.84</v>
      </c>
      <c r="I15" s="11">
        <v>11050.84</v>
      </c>
      <c r="J15" s="11">
        <v>11050.84</v>
      </c>
      <c r="K15" s="11">
        <f>H15+I15+J15</f>
        <v>33152.520000000004</v>
      </c>
      <c r="L15" s="12"/>
      <c r="M15" s="1"/>
    </row>
    <row r="16" spans="1:15" ht="24.75" hidden="1" customHeight="1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</row>
    <row r="17" spans="1:13" ht="81.75" hidden="1" customHeight="1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</row>
    <row r="18" spans="1:13" ht="39" customHeight="1">
      <c r="A18" s="34" t="s">
        <v>64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6"/>
    </row>
    <row r="19" spans="1:13" s="13" customFormat="1" ht="103.5" customHeight="1">
      <c r="A19" s="3" t="s">
        <v>33</v>
      </c>
      <c r="B19" s="4" t="s">
        <v>57</v>
      </c>
      <c r="C19" s="3" t="s">
        <v>15</v>
      </c>
      <c r="D19" s="14" t="s">
        <v>6</v>
      </c>
      <c r="E19" s="14" t="s">
        <v>19</v>
      </c>
      <c r="F19" s="14" t="s">
        <v>55</v>
      </c>
      <c r="G19" s="14" t="s">
        <v>16</v>
      </c>
      <c r="H19" s="15">
        <v>11105.48</v>
      </c>
      <c r="I19" s="15">
        <v>11105.48</v>
      </c>
      <c r="J19" s="15">
        <v>11105.48</v>
      </c>
      <c r="K19" s="15">
        <f>H19+I19+J19</f>
        <v>33316.44</v>
      </c>
      <c r="L19" s="3" t="s">
        <v>7</v>
      </c>
      <c r="M19" s="1"/>
    </row>
    <row r="20" spans="1:13" ht="120.75" customHeight="1">
      <c r="A20" s="3" t="s">
        <v>34</v>
      </c>
      <c r="B20" s="4" t="s">
        <v>10</v>
      </c>
      <c r="C20" s="3" t="s">
        <v>15</v>
      </c>
      <c r="D20" s="14" t="s">
        <v>6</v>
      </c>
      <c r="E20" s="14" t="s">
        <v>19</v>
      </c>
      <c r="F20" s="14" t="s">
        <v>62</v>
      </c>
      <c r="G20" s="14" t="s">
        <v>16</v>
      </c>
      <c r="H20" s="15">
        <v>371.36</v>
      </c>
      <c r="I20" s="15">
        <v>371.36</v>
      </c>
      <c r="J20" s="15">
        <v>371.36</v>
      </c>
      <c r="K20" s="15">
        <f>SUM(H20:J20)</f>
        <v>1114.08</v>
      </c>
      <c r="L20" s="3" t="s">
        <v>7</v>
      </c>
    </row>
    <row r="21" spans="1:13" s="13" customFormat="1" ht="105" hidden="1" customHeight="1">
      <c r="A21" s="3" t="s">
        <v>35</v>
      </c>
      <c r="B21" s="5" t="s">
        <v>50</v>
      </c>
      <c r="C21" s="3" t="s">
        <v>15</v>
      </c>
      <c r="D21" s="14" t="s">
        <v>6</v>
      </c>
      <c r="E21" s="14" t="s">
        <v>19</v>
      </c>
      <c r="F21" s="14" t="s">
        <v>17</v>
      </c>
      <c r="G21" s="14" t="s">
        <v>11</v>
      </c>
      <c r="H21" s="15">
        <v>0</v>
      </c>
      <c r="I21" s="15">
        <v>0</v>
      </c>
      <c r="J21" s="15">
        <v>0</v>
      </c>
      <c r="K21" s="15">
        <f t="shared" ref="K21:K26" si="0">SUM(H21:J21)</f>
        <v>0</v>
      </c>
      <c r="L21" s="3"/>
      <c r="M21" s="1"/>
    </row>
    <row r="22" spans="1:13" ht="119.25" hidden="1" customHeight="1">
      <c r="A22" s="3" t="s">
        <v>36</v>
      </c>
      <c r="B22" s="5" t="s">
        <v>46</v>
      </c>
      <c r="C22" s="3" t="s">
        <v>15</v>
      </c>
      <c r="D22" s="14" t="s">
        <v>6</v>
      </c>
      <c r="E22" s="14" t="s">
        <v>19</v>
      </c>
      <c r="F22" s="14" t="s">
        <v>45</v>
      </c>
      <c r="G22" s="14" t="s">
        <v>11</v>
      </c>
      <c r="H22" s="15">
        <v>0</v>
      </c>
      <c r="I22" s="15">
        <v>0</v>
      </c>
      <c r="J22" s="15">
        <v>0</v>
      </c>
      <c r="K22" s="15">
        <v>0</v>
      </c>
      <c r="L22" s="3" t="s">
        <v>48</v>
      </c>
    </row>
    <row r="23" spans="1:13" ht="119.25" hidden="1" customHeight="1">
      <c r="A23" s="3" t="s">
        <v>37</v>
      </c>
      <c r="B23" s="5" t="s">
        <v>47</v>
      </c>
      <c r="C23" s="3" t="s">
        <v>15</v>
      </c>
      <c r="D23" s="14" t="s">
        <v>6</v>
      </c>
      <c r="E23" s="14" t="s">
        <v>19</v>
      </c>
      <c r="F23" s="14" t="s">
        <v>42</v>
      </c>
      <c r="G23" s="14" t="s">
        <v>16</v>
      </c>
      <c r="H23" s="15">
        <v>0</v>
      </c>
      <c r="I23" s="15">
        <v>0</v>
      </c>
      <c r="J23" s="15">
        <v>0</v>
      </c>
      <c r="K23" s="15">
        <f t="shared" si="0"/>
        <v>0</v>
      </c>
      <c r="L23" s="3" t="s">
        <v>48</v>
      </c>
    </row>
    <row r="24" spans="1:13" ht="81" customHeight="1">
      <c r="A24" s="3" t="s">
        <v>35</v>
      </c>
      <c r="B24" s="4" t="s">
        <v>56</v>
      </c>
      <c r="C24" s="3" t="s">
        <v>15</v>
      </c>
      <c r="D24" s="14" t="s">
        <v>6</v>
      </c>
      <c r="E24" s="14" t="s">
        <v>19</v>
      </c>
      <c r="F24" s="14" t="s">
        <v>23</v>
      </c>
      <c r="G24" s="14" t="s">
        <v>16</v>
      </c>
      <c r="H24" s="15">
        <v>327.14999999999998</v>
      </c>
      <c r="I24" s="15">
        <v>327.14999999999998</v>
      </c>
      <c r="J24" s="15">
        <v>327.14999999999998</v>
      </c>
      <c r="K24" s="15">
        <f>SUM(H24:J24)</f>
        <v>981.44999999999993</v>
      </c>
      <c r="L24" s="3"/>
    </row>
    <row r="25" spans="1:13" s="13" customFormat="1" ht="108" customHeight="1">
      <c r="A25" s="3" t="s">
        <v>36</v>
      </c>
      <c r="B25" s="4" t="s">
        <v>69</v>
      </c>
      <c r="C25" s="3" t="s">
        <v>15</v>
      </c>
      <c r="D25" s="14" t="s">
        <v>6</v>
      </c>
      <c r="E25" s="14" t="s">
        <v>19</v>
      </c>
      <c r="F25" s="14" t="s">
        <v>61</v>
      </c>
      <c r="G25" s="14" t="s">
        <v>16</v>
      </c>
      <c r="H25" s="15">
        <v>0</v>
      </c>
      <c r="I25" s="15">
        <v>0</v>
      </c>
      <c r="J25" s="15">
        <v>0</v>
      </c>
      <c r="K25" s="15">
        <f>SUM(H25:J25)</f>
        <v>0</v>
      </c>
      <c r="L25" s="3"/>
      <c r="M25" s="1"/>
    </row>
    <row r="26" spans="1:13" s="13" customFormat="1" ht="124.5" customHeight="1">
      <c r="A26" s="3" t="s">
        <v>37</v>
      </c>
      <c r="B26" s="4" t="s">
        <v>50</v>
      </c>
      <c r="C26" s="3" t="s">
        <v>15</v>
      </c>
      <c r="D26" s="14" t="s">
        <v>6</v>
      </c>
      <c r="E26" s="14" t="s">
        <v>19</v>
      </c>
      <c r="F26" s="14" t="s">
        <v>60</v>
      </c>
      <c r="G26" s="14" t="s">
        <v>16</v>
      </c>
      <c r="H26" s="15">
        <v>0</v>
      </c>
      <c r="I26" s="15">
        <v>0</v>
      </c>
      <c r="J26" s="15">
        <v>0</v>
      </c>
      <c r="K26" s="15">
        <f t="shared" si="0"/>
        <v>0</v>
      </c>
      <c r="L26" s="3"/>
      <c r="M26" s="1"/>
    </row>
    <row r="27" spans="1:13" ht="24" customHeight="1">
      <c r="A27" s="27" t="s">
        <v>30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9"/>
    </row>
    <row r="28" spans="1:13" ht="93.75" customHeight="1">
      <c r="A28" s="16" t="s">
        <v>66</v>
      </c>
      <c r="B28" s="4" t="s">
        <v>12</v>
      </c>
      <c r="C28" s="3" t="s">
        <v>15</v>
      </c>
      <c r="D28" s="14" t="s">
        <v>6</v>
      </c>
      <c r="E28" s="14" t="s">
        <v>19</v>
      </c>
      <c r="F28" s="14" t="s">
        <v>25</v>
      </c>
      <c r="G28" s="14" t="s">
        <v>11</v>
      </c>
      <c r="H28" s="15">
        <v>0</v>
      </c>
      <c r="I28" s="15">
        <v>0</v>
      </c>
      <c r="J28" s="15">
        <v>0</v>
      </c>
      <c r="K28" s="15">
        <f>SUM(H28:J28)</f>
        <v>0</v>
      </c>
      <c r="L28" s="3"/>
    </row>
    <row r="29" spans="1:13" ht="31.5" customHeight="1">
      <c r="A29" s="27" t="s">
        <v>65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9"/>
    </row>
    <row r="30" spans="1:13" ht="107.25" customHeight="1">
      <c r="A30" s="16" t="s">
        <v>67</v>
      </c>
      <c r="B30" s="17" t="s">
        <v>57</v>
      </c>
      <c r="C30" s="3" t="s">
        <v>15</v>
      </c>
      <c r="D30" s="14" t="s">
        <v>6</v>
      </c>
      <c r="E30" s="14" t="s">
        <v>19</v>
      </c>
      <c r="F30" s="18" t="s">
        <v>70</v>
      </c>
      <c r="G30" s="19">
        <v>611</v>
      </c>
      <c r="H30" s="20">
        <v>10</v>
      </c>
      <c r="I30" s="20">
        <v>10</v>
      </c>
      <c r="J30" s="20">
        <v>10</v>
      </c>
      <c r="K30" s="20">
        <f>H30+I30+J30</f>
        <v>30</v>
      </c>
      <c r="L30" s="19"/>
    </row>
    <row r="31" spans="1:13" ht="77.25" customHeight="1">
      <c r="A31" s="16" t="s">
        <v>68</v>
      </c>
      <c r="B31" s="4" t="s">
        <v>58</v>
      </c>
      <c r="C31" s="3" t="s">
        <v>15</v>
      </c>
      <c r="D31" s="14" t="s">
        <v>6</v>
      </c>
      <c r="E31" s="14" t="s">
        <v>19</v>
      </c>
      <c r="F31" s="14" t="s">
        <v>24</v>
      </c>
      <c r="G31" s="14" t="s">
        <v>11</v>
      </c>
      <c r="H31" s="15">
        <v>318.8</v>
      </c>
      <c r="I31" s="15">
        <v>318.8</v>
      </c>
      <c r="J31" s="15">
        <v>318.8</v>
      </c>
      <c r="K31" s="15">
        <f t="shared" ref="K31:K35" si="1">SUM(H31:J31)</f>
        <v>956.40000000000009</v>
      </c>
      <c r="L31" s="3"/>
    </row>
    <row r="32" spans="1:13" ht="123" hidden="1" customHeight="1">
      <c r="A32" s="3" t="s">
        <v>38</v>
      </c>
      <c r="B32" s="5" t="s">
        <v>59</v>
      </c>
      <c r="C32" s="3" t="s">
        <v>15</v>
      </c>
      <c r="D32" s="14" t="s">
        <v>6</v>
      </c>
      <c r="E32" s="3" t="s">
        <v>19</v>
      </c>
      <c r="F32" s="14" t="s">
        <v>52</v>
      </c>
      <c r="G32" s="3">
        <v>612</v>
      </c>
      <c r="H32" s="15">
        <v>0</v>
      </c>
      <c r="I32" s="15">
        <v>0</v>
      </c>
      <c r="J32" s="15">
        <v>0</v>
      </c>
      <c r="K32" s="15">
        <f t="shared" ref="K32" si="2">SUM(H32:J32)</f>
        <v>0</v>
      </c>
      <c r="L32" s="3"/>
    </row>
    <row r="33" spans="1:13" ht="96.75" hidden="1" customHeight="1">
      <c r="A33" s="3" t="s">
        <v>39</v>
      </c>
      <c r="B33" s="5" t="s">
        <v>13</v>
      </c>
      <c r="C33" s="3" t="s">
        <v>15</v>
      </c>
      <c r="D33" s="14" t="s">
        <v>6</v>
      </c>
      <c r="E33" s="3" t="s">
        <v>19</v>
      </c>
      <c r="F33" s="14" t="s">
        <v>44</v>
      </c>
      <c r="G33" s="3">
        <v>611</v>
      </c>
      <c r="H33" s="15">
        <v>0</v>
      </c>
      <c r="I33" s="15">
        <v>0</v>
      </c>
      <c r="J33" s="15">
        <v>0</v>
      </c>
      <c r="K33" s="15">
        <f t="shared" si="1"/>
        <v>0</v>
      </c>
      <c r="L33" s="3"/>
    </row>
    <row r="34" spans="1:13" s="13" customFormat="1" ht="96" hidden="1" customHeight="1">
      <c r="A34" s="3" t="s">
        <v>37</v>
      </c>
      <c r="B34" s="5" t="s">
        <v>51</v>
      </c>
      <c r="C34" s="3" t="s">
        <v>15</v>
      </c>
      <c r="D34" s="14" t="s">
        <v>6</v>
      </c>
      <c r="E34" s="3" t="s">
        <v>19</v>
      </c>
      <c r="F34" s="14" t="s">
        <v>18</v>
      </c>
      <c r="G34" s="3" t="s">
        <v>16</v>
      </c>
      <c r="H34" s="15">
        <v>0</v>
      </c>
      <c r="I34" s="15">
        <v>0</v>
      </c>
      <c r="J34" s="15">
        <v>0</v>
      </c>
      <c r="K34" s="15">
        <f t="shared" si="1"/>
        <v>0</v>
      </c>
      <c r="L34" s="3"/>
      <c r="M34" s="1"/>
    </row>
    <row r="35" spans="1:13" ht="106.5" customHeight="1">
      <c r="A35" s="3" t="s">
        <v>71</v>
      </c>
      <c r="B35" s="5" t="s">
        <v>20</v>
      </c>
      <c r="C35" s="3" t="s">
        <v>15</v>
      </c>
      <c r="D35" s="14" t="s">
        <v>6</v>
      </c>
      <c r="E35" s="3"/>
      <c r="F35" s="14"/>
      <c r="G35" s="3"/>
      <c r="H35" s="15">
        <v>50</v>
      </c>
      <c r="I35" s="15">
        <v>50</v>
      </c>
      <c r="J35" s="15">
        <v>50</v>
      </c>
      <c r="K35" s="15">
        <f t="shared" si="1"/>
        <v>150</v>
      </c>
      <c r="L35" s="3"/>
    </row>
    <row r="36" spans="1:13" s="13" customFormat="1" ht="94.5" customHeight="1">
      <c r="A36" s="14" t="s">
        <v>72</v>
      </c>
      <c r="B36" s="5" t="s">
        <v>74</v>
      </c>
      <c r="C36" s="3" t="s">
        <v>15</v>
      </c>
      <c r="D36" s="14" t="s">
        <v>6</v>
      </c>
      <c r="E36" s="3" t="s">
        <v>19</v>
      </c>
      <c r="F36" s="14" t="s">
        <v>53</v>
      </c>
      <c r="G36" s="3" t="s">
        <v>16</v>
      </c>
      <c r="H36" s="15">
        <v>0</v>
      </c>
      <c r="I36" s="15">
        <v>0</v>
      </c>
      <c r="J36" s="15">
        <v>0</v>
      </c>
      <c r="K36" s="15">
        <f t="shared" ref="K36:K37" si="3">H36+I36+J36</f>
        <v>0</v>
      </c>
      <c r="L36" s="3"/>
      <c r="M36" s="1"/>
    </row>
    <row r="37" spans="1:13" s="13" customFormat="1" ht="99" customHeight="1">
      <c r="A37" s="14" t="s">
        <v>75</v>
      </c>
      <c r="B37" s="5" t="s">
        <v>73</v>
      </c>
      <c r="C37" s="3" t="s">
        <v>15</v>
      </c>
      <c r="D37" s="14" t="s">
        <v>6</v>
      </c>
      <c r="E37" s="3" t="s">
        <v>19</v>
      </c>
      <c r="F37" s="14" t="s">
        <v>49</v>
      </c>
      <c r="G37" s="3" t="s">
        <v>16</v>
      </c>
      <c r="H37" s="15">
        <v>0</v>
      </c>
      <c r="I37" s="15">
        <v>0</v>
      </c>
      <c r="J37" s="15">
        <v>0</v>
      </c>
      <c r="K37" s="15">
        <f t="shared" si="3"/>
        <v>0</v>
      </c>
      <c r="L37" s="3"/>
      <c r="M37" s="1"/>
    </row>
    <row r="38" spans="1:13" s="13" customFormat="1" ht="72.75" customHeight="1">
      <c r="A38" s="14" t="s">
        <v>79</v>
      </c>
      <c r="B38" s="5" t="s">
        <v>76</v>
      </c>
      <c r="C38" s="3" t="s">
        <v>15</v>
      </c>
      <c r="D38" s="14" t="s">
        <v>6</v>
      </c>
      <c r="E38" s="3" t="s">
        <v>19</v>
      </c>
      <c r="F38" s="14" t="s">
        <v>18</v>
      </c>
      <c r="G38" s="3" t="s">
        <v>16</v>
      </c>
      <c r="H38" s="15">
        <v>0</v>
      </c>
      <c r="I38" s="15">
        <v>0</v>
      </c>
      <c r="J38" s="15">
        <v>0</v>
      </c>
      <c r="K38" s="15">
        <f>H38+I38+J38</f>
        <v>0</v>
      </c>
      <c r="L38" s="3"/>
      <c r="M38" s="1"/>
    </row>
    <row r="39" spans="1:13" s="13" customFormat="1" ht="72.75" customHeight="1">
      <c r="A39" s="14" t="s">
        <v>80</v>
      </c>
      <c r="B39" s="5" t="s">
        <v>81</v>
      </c>
      <c r="C39" s="3" t="s">
        <v>15</v>
      </c>
      <c r="D39" s="14" t="s">
        <v>6</v>
      </c>
      <c r="E39" s="3" t="s">
        <v>19</v>
      </c>
      <c r="F39" s="14" t="s">
        <v>82</v>
      </c>
      <c r="G39" s="3" t="s">
        <v>16</v>
      </c>
      <c r="H39" s="15">
        <v>0</v>
      </c>
      <c r="I39" s="15">
        <v>0</v>
      </c>
      <c r="J39" s="15">
        <v>0</v>
      </c>
      <c r="K39" s="15">
        <f>H39</f>
        <v>0</v>
      </c>
      <c r="L39" s="3"/>
      <c r="M39" s="1"/>
    </row>
    <row r="40" spans="1:13" ht="21" customHeight="1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</row>
    <row r="41" spans="1:13" ht="48" customHeight="1">
      <c r="B41" s="41" t="s">
        <v>77</v>
      </c>
      <c r="C41" s="41"/>
      <c r="D41" s="41"/>
      <c r="E41" s="21"/>
      <c r="F41" s="21"/>
      <c r="G41" s="21"/>
      <c r="H41" s="21"/>
      <c r="I41" s="21"/>
      <c r="J41" s="21"/>
      <c r="K41" s="21"/>
      <c r="L41" s="22" t="s">
        <v>78</v>
      </c>
    </row>
  </sheetData>
  <mergeCells count="19">
    <mergeCell ref="B41:D41"/>
    <mergeCell ref="B40:L40"/>
    <mergeCell ref="A27:L27"/>
    <mergeCell ref="A17:L17"/>
    <mergeCell ref="A29:L29"/>
    <mergeCell ref="A18:L18"/>
    <mergeCell ref="H2:L3"/>
    <mergeCell ref="D5:G5"/>
    <mergeCell ref="H5:K5"/>
    <mergeCell ref="A16:L16"/>
    <mergeCell ref="C5:C6"/>
    <mergeCell ref="B5:B6"/>
    <mergeCell ref="A5:A6"/>
    <mergeCell ref="L5:L6"/>
    <mergeCell ref="B14:C14"/>
    <mergeCell ref="A12:L12"/>
    <mergeCell ref="A13:L13"/>
    <mergeCell ref="A4:L4"/>
    <mergeCell ref="A10:C10"/>
  </mergeCells>
  <pageMargins left="0.31496062992125984" right="0.31496062992125984" top="0.74803149606299213" bottom="0.35433070866141736" header="0.31496062992125984" footer="0.31496062992125984"/>
  <pageSetup paperSize="9" scale="73" fitToWidth="3" fitToHeight="3" orientation="landscape" verticalDpi="180" r:id="rId1"/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2021-10-04T09:44:12Z</dcterms:modified>
</cp:coreProperties>
</file>